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ocuments\ROTARY MONTHLY REPORTS\2020 REPORTS\"/>
    </mc:Choice>
  </mc:AlternateContent>
  <bookViews>
    <workbookView xWindow="0" yWindow="0" windowWidth="28800" windowHeight="12375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48" i="5"/>
  <c r="J49" i="5"/>
  <c r="J50" i="5"/>
  <c r="J51" i="5"/>
  <c r="J53" i="5"/>
  <c r="J55" i="5"/>
  <c r="H53" i="5"/>
  <c r="H47" i="5"/>
  <c r="H48" i="5"/>
  <c r="H49" i="5"/>
  <c r="H50" i="5"/>
  <c r="H51" i="5"/>
  <c r="H52" i="5"/>
  <c r="H55" i="5"/>
  <c r="F53" i="5"/>
  <c r="F47" i="5"/>
  <c r="F48" i="5"/>
  <c r="F49" i="5"/>
  <c r="F50" i="5"/>
  <c r="F51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<sst xmlns="http://schemas.openxmlformats.org/spreadsheetml/2006/main" count="255" uniqueCount="145">
  <si>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</si>
  <si>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</si>
  <si>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</si>
  <si>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</si>
  <si>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</si>
  <si>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</si>
  <si>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</si>
  <si>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</si>
  <si>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</si>
  <si>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</si>
  <si>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</si>
  <si>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</si>
  <si>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</si>
  <si>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</si>
  <si>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</si>
  <si>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</si>
  <si>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</si>
  <si>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</si>
  <si>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</si>
  <si>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</si>
  <si>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</si>
  <si>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</si>
  <si>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</si>
  <si>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</si>
  <si>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</si>
  <si>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</si>
  <si>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</si>
  <si>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</si>
  <si>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</si>
  <si>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</si>
  <si>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</si>
  <si>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</si>
  <si>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</si>
  <si>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</si>
  <si>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</si>
  <si>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</si>
  <si>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</si>
  <si>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</si>
  <si>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</si>
  <si>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</si>
  <si>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</si>
  <si>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</si>
  <si>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</si>
  <si>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</si>
  <si>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</si>
  <si>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</si>
  <si>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</si>
  <si>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</si>
  <si>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</si>
  <si>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</si>
  <si>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</si>
  <si>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</si>
  <si>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</si>
  <si>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</si>
  <si>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</si>
  <si>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</si>
  <si>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</si>
  <si>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</si>
  <si>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</si>
  <si>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</si>
  <si>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</si>
  <si>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</si>
  <si>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</si>
  <si>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</si>
  <si>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</si>
  <si>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</si>
  <si>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</si>
  <si>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</si>
  <si>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</si>
  <si>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</si>
  <si>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</si>
  <si>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</si>
  <si>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</si>
  <si>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</si>
  <si>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</si>
  <si>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</si>
  <si>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</si>
  <si>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</si>
  <si>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</si>
  <si>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</si>
  <si>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</si>
  <si>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</si>
  <si>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</si>
  <si>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</si>
  <si>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</si>
  <si>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</si>
  <si>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</si>
  <si>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</si>
  <si>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</si>
  <si>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</si>
  <si>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</si>
  <si>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</si>
  <si>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</si>
  <si>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</si>
  <si>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</si>
  <si>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</si>
  <si>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</si>
  <si>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</si>
  <si>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</si>
  <si>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</si>
  <si>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</si>
  <si>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</si>
  <si>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</si>
  <si>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</si>
  <si>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</si>
  <si>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</si>
  <si>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</si>
  <si>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</si>
  <si>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</si>
  <si>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</si>
  <si>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</si>
  <si>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</si>
  <si>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</si>
  <si>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</si>
  <si>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</si>
  <si>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</si>
  <si>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</si>
  <si>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</si>
  <si>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</si>
  <si>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</si>
  <si>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</si>
  <si>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</si>
  <si>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</si>
  <si>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</si>
  <si>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</si>
  <si>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</si>
  <si>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</si>
  <si>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</si>
  <si>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</si>
  <si>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</si>
  <si>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</si>
  <si>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</si>
  <si>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</si>
  <si>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</si>
  <si>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</si>
  <si>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</si>
  <si>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METRO BOGO</t>
  </si>
  <si>
    <t>1-C</t>
  </si>
  <si>
    <t>JOSELITO R. YURAG</t>
  </si>
  <si>
    <t>VICENTE URSAL</t>
  </si>
  <si>
    <t>BOGO PLAZA RESTO BAR, BOGO CITY</t>
  </si>
  <si>
    <t>023/07/2020</t>
  </si>
  <si>
    <t>ALAIN O. SENERPIDA</t>
  </si>
  <si>
    <t>DISTRIBUTING GOCERY PACKS FOR QUALIFIED REGISTERED RESIDENTS OF BARANGAY CAPUTATAN NORTE, MEDELLIN, CEBU</t>
  </si>
  <si>
    <t>RESIDENTS OF BARANGAY CAPUTATAN NORTE, MEDELLIN, CEBU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</si>
</sst>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zoomScale="140" zoomScaleNormal="140" zoomScaleSheetLayoutView="100" workbookViewId="0">
      <selection activeCell="M52" sqref="M52:P52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44013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136</v>
      </c>
      <c r="B6" s="76"/>
      <c r="C6" s="77"/>
      <c r="D6" s="77"/>
      <c r="E6" s="77"/>
      <c r="F6" s="77"/>
      <c r="G6" s="77"/>
      <c r="H6" s="27" t="s">
        <v>137</v>
      </c>
      <c r="I6" s="78" t="s">
        <v>138</v>
      </c>
      <c r="J6" s="78"/>
      <c r="K6" s="78"/>
      <c r="L6" s="78"/>
      <c r="M6" s="78"/>
      <c r="N6" s="78" t="s">
        <v>139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44050</v>
      </c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>
        <v>44021</v>
      </c>
      <c r="C11" s="155"/>
      <c r="D11" s="113">
        <v>28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140</v>
      </c>
    </row>
    <row r="12" spans="1:16" s="35" customFormat="1" ht="12" customHeight="1" thickTop="1" thickBot="1">
      <c r="A12" s="181"/>
      <c r="B12" s="156"/>
      <c r="C12" s="157"/>
      <c r="D12" s="102"/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81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6"/>
      <c r="C15" s="157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1"/>
      <c r="B16" s="156"/>
      <c r="C16" s="157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81"/>
      <c r="B17" s="156" t="s">
        <v>141</v>
      </c>
      <c r="C17" s="157"/>
      <c r="D17" s="81"/>
      <c r="E17" s="68"/>
      <c r="F17" s="68"/>
      <c r="G17" s="68"/>
      <c r="H17" s="69"/>
      <c r="I17" s="70"/>
      <c r="J17" s="63">
        <v>28</v>
      </c>
      <c r="K17" s="63"/>
      <c r="L17" s="71"/>
      <c r="M17" s="61"/>
      <c r="N17" s="61"/>
      <c r="O17" s="66"/>
      <c r="P17" s="44" t="s">
        <v>140</v>
      </c>
    </row>
    <row r="18" spans="1:16" s="35" customFormat="1" ht="12" customHeight="1" thickTop="1" thickBot="1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1"/>
      <c r="B19" s="156"/>
      <c r="C19" s="157"/>
      <c r="D19" s="60"/>
      <c r="E19" s="61"/>
      <c r="F19" s="61"/>
      <c r="G19" s="61"/>
      <c r="H19" s="61"/>
      <c r="I19" s="61"/>
      <c r="J19" s="69"/>
      <c r="K19" s="70"/>
      <c r="L19" s="63"/>
      <c r="M19" s="63"/>
      <c r="N19" s="62"/>
      <c r="O19" s="176"/>
      <c r="P19" s="44"/>
    </row>
    <row r="20" spans="1:16" s="35" customFormat="1" ht="12" customHeight="1" thickTop="1" thickBot="1">
      <c r="A20" s="181"/>
      <c r="B20" s="156"/>
      <c r="C20" s="157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6"/>
      <c r="P20" s="44"/>
    </row>
    <row r="21" spans="1:16" s="35" customFormat="1" ht="12" customHeight="1" thickTop="1" thickBot="1">
      <c r="A21" s="181"/>
      <c r="B21" s="156"/>
      <c r="C21" s="157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6"/>
      <c r="P21" s="44"/>
    </row>
    <row r="22" spans="1:16" s="35" customFormat="1" ht="12" customHeight="1" thickTop="1" thickBot="1">
      <c r="A22" s="181"/>
      <c r="B22" s="156"/>
      <c r="C22" s="157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6"/>
      <c r="P22" s="44"/>
    </row>
    <row r="23" spans="1:16" s="35" customFormat="1" ht="12" customHeight="1" thickTop="1" thickBot="1">
      <c r="A23" s="181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/>
    </row>
    <row r="24" spans="1:16" s="35" customFormat="1" ht="12" customHeight="1" thickTop="1" thickBot="1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/>
      <c r="O27" s="179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31</v>
      </c>
      <c r="J31" s="159" t="s">
        <v>7</v>
      </c>
      <c r="K31" s="160"/>
      <c r="L31" s="160"/>
      <c r="M31" s="160"/>
      <c r="N31" s="160"/>
      <c r="O31" s="160"/>
      <c r="P31" s="3">
        <v>0</v>
      </c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>
        <v>0</v>
      </c>
      <c r="J32" s="161" t="s">
        <v>18</v>
      </c>
      <c r="K32" s="162"/>
      <c r="L32" s="162"/>
      <c r="M32" s="162"/>
      <c r="N32" s="162"/>
      <c r="O32" s="162"/>
      <c r="P32" s="5">
        <v>0</v>
      </c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>
        <v>0</v>
      </c>
      <c r="J33" s="163" t="s">
        <v>8</v>
      </c>
      <c r="K33" s="164"/>
      <c r="L33" s="164"/>
      <c r="M33" s="164"/>
      <c r="N33" s="164"/>
      <c r="O33" s="164"/>
      <c r="P33" s="36">
        <f>SUM(P31:P32)</f>
        <v>0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31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VICENTE URSAL</v>
      </c>
      <c r="B52" s="144"/>
      <c r="C52" s="145"/>
      <c r="D52" s="145"/>
      <c r="E52" s="145"/>
      <c r="F52" s="145"/>
      <c r="G52" s="145" t="str">
        <f>I6</f>
        <v>JOSELITO R. YURAG</v>
      </c>
      <c r="H52" s="145"/>
      <c r="I52" s="145"/>
      <c r="J52" s="145"/>
      <c r="K52" s="145"/>
      <c r="L52" s="145"/>
      <c r="M52" s="146" t="s">
        <v>142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opLeftCell="C1" zoomScale="200" zoomScaleNormal="200" workbookViewId="0">
      <selection activeCell="E12" sqref="E12:P12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66" t="str">
        <f>'Summary of Activities'!A6</f>
        <v>METRO BOGO</v>
      </c>
      <c r="B3" s="266"/>
      <c r="C3" s="266"/>
      <c r="D3" s="266"/>
      <c r="E3" s="266"/>
      <c r="F3" s="266" t="str">
        <f>'Summary of Activities'!I6</f>
        <v>JOSELITO R. YURAG</v>
      </c>
      <c r="G3" s="266"/>
      <c r="H3" s="266"/>
      <c r="I3" s="266"/>
      <c r="J3" s="266"/>
      <c r="K3" s="266"/>
      <c r="L3" s="266" t="str">
        <f>'Summary of Activities'!N6</f>
        <v>VICENTE URSAL</v>
      </c>
      <c r="M3" s="266"/>
      <c r="N3" s="266"/>
      <c r="O3" s="266"/>
      <c r="P3" s="266"/>
      <c r="Q3" s="266"/>
      <c r="R3" s="266" t="str">
        <f>'Summary of Activities'!H6</f>
        <v>1-C</v>
      </c>
      <c r="S3" s="266"/>
      <c r="T3" s="213">
        <f>'Summary of Activities'!K2</f>
        <v>44013</v>
      </c>
      <c r="U3" s="213"/>
      <c r="V3" s="213"/>
      <c r="W3" s="213"/>
      <c r="X3" s="214">
        <f>'Summary of Activities'!O8</f>
        <v>44050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>
        <f>'Summary of Activities'!B19</f>
        <v>0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/>
      <c r="Y5" s="227" t="s">
        <v>52</v>
      </c>
      <c r="Z5" s="227"/>
      <c r="AA5" s="228"/>
    </row>
    <row r="6" spans="1:27" s="7" customFormat="1" ht="13.5" thickBot="1">
      <c r="A6" s="249"/>
      <c r="B6" s="247"/>
      <c r="C6" s="46"/>
      <c r="D6" s="47"/>
      <c r="E6" s="48"/>
      <c r="F6" s="49"/>
      <c r="G6" s="47"/>
      <c r="H6" s="50"/>
      <c r="I6" s="46">
        <v>1500</v>
      </c>
      <c r="J6" s="47">
        <v>8</v>
      </c>
      <c r="K6" s="48">
        <v>30000</v>
      </c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 t="s">
        <v>143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 t="s">
        <v>144</v>
      </c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>
        <f>'Summary of Activities'!B20</f>
        <v>0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/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/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>
        <f>'Summary of Activities'!B21</f>
        <v>0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/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/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>
        <f>'Summary of Activities'!B22</f>
        <v>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/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4.25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>
        <f>C6+C11+C16+C21+C26+C31+C36+C41</f>
        <v>0</v>
      </c>
      <c r="G47" s="282"/>
      <c r="H47" s="281">
        <f>D6+D11+D16+D21+D26+D31+D36+D41</f>
        <v>0</v>
      </c>
      <c r="I47" s="282"/>
      <c r="J47" s="210">
        <f>E6+E11+E16+E21+E26+E31+E36+E41</f>
        <v>0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0</v>
      </c>
      <c r="G48" s="282"/>
      <c r="H48" s="281">
        <f>G6+G11+G16+G21+G26+G31+G36+G41</f>
        <v>0</v>
      </c>
      <c r="I48" s="282"/>
      <c r="J48" s="210">
        <f>H6+H11+H16+H21+H26+H31+H36+H41</f>
        <v>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1500</v>
      </c>
      <c r="G49" s="282"/>
      <c r="H49" s="281">
        <f>J6+J11+J16+J21+J26+J31+J36+J41</f>
        <v>8</v>
      </c>
      <c r="I49" s="282"/>
      <c r="J49" s="210">
        <f>K6+K11+K16+K21+K26+K31+K36+K41</f>
        <v>30000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>
        <f>O6+O11+O16+O21+O26+O31+O36+O41</f>
        <v>0</v>
      </c>
      <c r="G51" s="282"/>
      <c r="H51" s="281">
        <f>P6+P11+P16+P21+P26+P31+P36+P41</f>
        <v>0</v>
      </c>
      <c r="I51" s="282"/>
      <c r="J51" s="210">
        <f>Q6+Q11+Q16+Q21+Q26+Q31+Q36+Q41</f>
        <v>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0</v>
      </c>
      <c r="G52" s="282"/>
      <c r="H52" s="281">
        <f>S6+S11+S16+S21+S26+S31+S36+S41</f>
        <v>0</v>
      </c>
      <c r="I52" s="282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0</v>
      </c>
      <c r="I53" s="209"/>
      <c r="J53" s="210">
        <f>W6+W11+W16+W21+W26+W31+W36+W41</f>
        <v>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>
        <f>SUM(F47:G53)</f>
        <v>1500</v>
      </c>
      <c r="G55" s="272"/>
      <c r="H55" s="271">
        <f>SUM(H47:I53)</f>
        <v>8</v>
      </c>
      <c r="I55" s="272"/>
      <c r="J55" s="268">
        <f>SUM(J47:L53)</f>
        <v>30000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2020-07-15T07:23:56Z</cp:lastPrinted>
  <dcterms:created xsi:type="dcterms:W3CDTF">2013-07-03T03:04:40Z</dcterms:created>
  <dcterms:modified xsi:type="dcterms:W3CDTF">2021-01-13T05:00:07Z</dcterms:modified>
</cp:coreProperties>
</file>